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Business\Site\جدیدترین مطالب استفاده نشده\آذر 99\نقطه سر به سر\"/>
    </mc:Choice>
  </mc:AlternateContent>
  <xr:revisionPtr revIDLastSave="0" documentId="13_ncr:1_{8ADF199B-DE24-4028-8640-812F1A269D2E}" xr6:coauthVersionLast="45" xr6:coauthVersionMax="45" xr10:uidLastSave="{00000000-0000-0000-0000-000000000000}"/>
  <bookViews>
    <workbookView xWindow="-120" yWindow="-120" windowWidth="19440" windowHeight="15000" xr2:uid="{E05ED40F-D1E4-4273-8631-094687D1A449}"/>
  </bookViews>
  <sheets>
    <sheet name="نمونه اول" sheetId="2" r:id="rId1"/>
    <sheet name="نمونه دوم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E11" i="2"/>
  <c r="B9" i="3"/>
  <c r="B14" i="3"/>
  <c r="C7" i="3"/>
  <c r="C5" i="3"/>
  <c r="C9" i="3" s="1"/>
  <c r="C13" i="3" s="1"/>
  <c r="E7" i="2"/>
  <c r="B7" i="2"/>
  <c r="I11" i="3"/>
  <c r="H7" i="3"/>
  <c r="H8" i="3"/>
  <c r="H9" i="3"/>
  <c r="H10" i="3"/>
  <c r="H11" i="3"/>
  <c r="H12" i="3"/>
  <c r="H6" i="3"/>
  <c r="G7" i="3"/>
  <c r="G8" i="3"/>
  <c r="G9" i="3"/>
  <c r="G10" i="3"/>
  <c r="G11" i="3"/>
  <c r="G12" i="3"/>
  <c r="G6" i="3"/>
  <c r="F7" i="3"/>
  <c r="I7" i="3" s="1"/>
  <c r="F8" i="3"/>
  <c r="I8" i="3" s="1"/>
  <c r="F9" i="3"/>
  <c r="I9" i="3" s="1"/>
  <c r="F10" i="3"/>
  <c r="I10" i="3" s="1"/>
  <c r="F11" i="3"/>
  <c r="F12" i="3"/>
  <c r="I12" i="3" s="1"/>
  <c r="F6" i="3"/>
  <c r="I6" i="3" s="1"/>
  <c r="C11" i="2" l="1"/>
  <c r="B11" i="2"/>
  <c r="E10" i="2"/>
  <c r="C10" i="2"/>
  <c r="B10" i="2"/>
  <c r="E9" i="2"/>
  <c r="C9" i="2"/>
  <c r="B9" i="2"/>
  <c r="E8" i="2"/>
  <c r="C8" i="2"/>
  <c r="B8" i="2"/>
  <c r="C7" i="2"/>
  <c r="D8" i="2" l="1"/>
  <c r="D10" i="2"/>
  <c r="D7" i="2"/>
  <c r="D11" i="2"/>
  <c r="D9" i="2"/>
</calcChain>
</file>

<file path=xl/sharedStrings.xml><?xml version="1.0" encoding="utf-8"?>
<sst xmlns="http://schemas.openxmlformats.org/spreadsheetml/2006/main" count="27" uniqueCount="19">
  <si>
    <t>نقطه سر به سر</t>
  </si>
  <si>
    <t>تعداد اقلام</t>
  </si>
  <si>
    <t>هزینه ثابت</t>
  </si>
  <si>
    <t>هزینه متغیر</t>
  </si>
  <si>
    <t>هزینه کل</t>
  </si>
  <si>
    <t>درآمد</t>
  </si>
  <si>
    <t>قیمت فروش</t>
  </si>
  <si>
    <t>واحد</t>
  </si>
  <si>
    <t>مجموع</t>
  </si>
  <si>
    <t xml:space="preserve">تعداد واحد فروخته شده </t>
  </si>
  <si>
    <t xml:space="preserve">قیمت </t>
  </si>
  <si>
    <t>هزینه های متغیر</t>
  </si>
  <si>
    <t>حاشیه سود</t>
  </si>
  <si>
    <t>هزینه های ثابت</t>
  </si>
  <si>
    <t>سود</t>
  </si>
  <si>
    <t>نقطه سر به سر در تعداد واحدها</t>
  </si>
  <si>
    <t>تعداد واحد ها</t>
  </si>
  <si>
    <t>مجموع هزینه ها</t>
  </si>
  <si>
    <t>www.marketingirantalent.com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</si>
</sst>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4"/>
      <color theme="1"/>
      <name val="B Nazanin"/>
      <charset val="178"/>
    </font>
    <font>
      <sz val="16"/>
      <color theme="1"/>
      <name val="B Nazanin"/>
      <charset val="178"/>
    </font>
    <font>
      <sz val="18"/>
      <color theme="1"/>
      <name val="B Nazanin"/>
      <charset val="178"/>
    </font>
    <font>
      <sz val="20"/>
      <color theme="1"/>
      <name val="B Nazanin"/>
      <charset val="178"/>
    </font>
    <font>
      <sz val="16"/>
      <color theme="0"/>
      <name val="B Nazanin"/>
      <charset val="178"/>
    </font>
    <font>
      <sz val="22"/>
      <color theme="1"/>
      <name val="B Nazanin"/>
      <charset val="178"/>
    </font>
    <font>
      <u/>
      <sz val="22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26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double">
        <color theme="6" tint="-0.499984740745262"/>
      </left>
      <right style="dashDot">
        <color theme="6" tint="-0.499984740745262"/>
      </right>
      <top style="double">
        <color theme="6" tint="-0.499984740745262"/>
      </top>
      <bottom style="dashDot">
        <color theme="6" tint="-0.499984740745262"/>
      </bottom>
      <diagonal/>
    </border>
    <border>
      <left style="dashDot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ashDot">
        <color theme="6" tint="-0.499984740745262"/>
      </bottom>
      <diagonal/>
    </border>
    <border>
      <left style="double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dashDot">
        <color theme="6" tint="-0.499984740745262"/>
      </bottom>
      <diagonal/>
    </border>
    <border>
      <left style="dashDot">
        <color theme="6" tint="-0.499984740745262"/>
      </left>
      <right style="double">
        <color theme="6" tint="-0.499984740745262"/>
      </right>
      <top style="dashDot">
        <color theme="6" tint="-0.499984740745262"/>
      </top>
      <bottom style="dashDot">
        <color theme="6" tint="-0.499984740745262"/>
      </bottom>
      <diagonal/>
    </border>
    <border>
      <left style="double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double">
        <color theme="6" tint="-0.499984740745262"/>
      </bottom>
      <diagonal/>
    </border>
    <border>
      <left style="dashDot">
        <color theme="6" tint="-0.499984740745262"/>
      </left>
      <right style="double">
        <color theme="6" tint="-0.499984740745262"/>
      </right>
      <top style="dashDot">
        <color theme="6" tint="-0.499984740745262"/>
      </top>
      <bottom style="double">
        <color theme="6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1" fontId="4" fillId="6" borderId="0" xfId="0" applyNumberFormat="1" applyFont="1" applyFill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'نمونه اول'!$B$6</c:f>
              <c:strCache>
                <c:ptCount val="1"/>
                <c:pt idx="0">
                  <c:v>هزینه ثابت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'نمونه اول'!$A$7:$A$11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</c:numCache>
            </c:numRef>
          </c:cat>
          <c:val>
            <c:numRef>
              <c:f>'نمونه اول'!$B$7:$B$11</c:f>
              <c:numCache>
                <c:formatCode>General</c:formatCode>
                <c:ptCount val="5"/>
                <c:pt idx="0">
                  <c:v>25984</c:v>
                </c:pt>
                <c:pt idx="1">
                  <c:v>25984</c:v>
                </c:pt>
                <c:pt idx="2">
                  <c:v>25984</c:v>
                </c:pt>
                <c:pt idx="3">
                  <c:v>25984</c:v>
                </c:pt>
                <c:pt idx="4">
                  <c:v>25984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6-4422-8B9C-95E0CA11DCA2}"/>
            </c:ext>
          </c:extLst>
        </c:ser>
        <c:ser>
          <c:idx val="1"/>
          <c:order val="1"/>
          <c:tx>
            <c:strRef>
              <c:f>'نمونه اول'!$C$6</c:f>
              <c:strCache>
                <c:ptCount val="1"/>
                <c:pt idx="0">
                  <c:v>هزینه متغیر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'نمونه اول'!$A$7:$A$11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</c:numCache>
            </c:numRef>
          </c:cat>
          <c:val>
            <c:numRef>
              <c:f>'نمونه اول'!$C$7:$C$11</c:f>
              <c:numCache>
                <c:formatCode>General</c:formatCode>
                <c:ptCount val="5"/>
                <c:pt idx="0">
                  <c:v>0</c:v>
                </c:pt>
                <c:pt idx="1">
                  <c:v>8500</c:v>
                </c:pt>
                <c:pt idx="2">
                  <c:v>17000</c:v>
                </c:pt>
                <c:pt idx="3">
                  <c:v>25500</c:v>
                </c:pt>
                <c:pt idx="4">
                  <c:v>34000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6-4422-8B9C-95E0CA11DCA2}"/>
            </c:ext>
          </c:extLst>
        </c:ser>
        <c:ser>
          <c:idx val="2"/>
          <c:order val="2"/>
          <c:tx>
            <c:strRef>
              <c:f>'نمونه اول'!$D$6</c:f>
              <c:strCache>
                <c:ptCount val="1"/>
                <c:pt idx="0">
                  <c:v>هزینه کل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'نمونه اول'!$A$7:$A$11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</c:numCache>
            </c:numRef>
          </c:cat>
          <c:val>
            <c:numRef>
              <c:f>'نمونه اول'!$D$7:$D$11</c:f>
              <c:numCache>
                <c:formatCode>General</c:formatCode>
                <c:ptCount val="5"/>
                <c:pt idx="0">
                  <c:v>25984</c:v>
                </c:pt>
                <c:pt idx="1">
                  <c:v>34484</c:v>
                </c:pt>
                <c:pt idx="2">
                  <c:v>42984</c:v>
                </c:pt>
                <c:pt idx="3">
                  <c:v>51484</c:v>
                </c:pt>
                <c:pt idx="4">
                  <c:v>59984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6-4422-8B9C-95E0CA11DCA2}"/>
            </c:ext>
          </c:extLst>
        </c:ser>
        <c:ser>
          <c:idx val="3"/>
          <c:order val="3"/>
          <c:tx>
            <c:strRef>
              <c:f>'نمونه اول'!$E$6</c:f>
              <c:strCache>
                <c:ptCount val="1"/>
                <c:pt idx="0">
                  <c:v>درآمد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'نمونه اول'!$A$7:$A$11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</c:numCache>
            </c:numRef>
          </c:cat>
          <c:val>
            <c:numRef>
              <c:f>'نمونه اول'!$E$7:$E$11</c:f>
              <c:numCache>
                <c:formatCode>General</c:formatCode>
                <c:ptCount val="5"/>
                <c:pt idx="0">
                  <c:v>0</c:v>
                </c:pt>
                <c:pt idx="1">
                  <c:v>17990</c:v>
                </c:pt>
                <c:pt idx="2">
                  <c:v>35980</c:v>
                </c:pt>
                <c:pt idx="3">
                  <c:v>53969.999999999993</c:v>
                </c:pt>
                <c:pt idx="4">
                  <c:v>71960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6-4422-8B9C-95E0CA11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094784"/>
        <c:axId val="801095616"/>
      </c:lineChart>
      <c:catAx>
        <c:axId val="8010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95616"/>
        <c:crosses val="autoZero"/>
        <c:auto val="1"/>
        <c:lblAlgn val="ctr"/>
        <c:lblOffset val="100"/>
        <c:noMultiLvlLbl val="0"/>
      </c:catAx>
      <c:valAx>
        <c:axId val="8010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'نمونه دوم'!$F$5</c:f>
              <c:strCache>
                <c:ptCount val="1"/>
                <c:pt idx="0">
                  <c:v>درآمد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'نمونه دوم'!$E$6:$E$12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'نمونه دوم'!$F$6:$F$12</c:f>
              <c:numCache>
                <c:formatCode>General</c:formatCode>
                <c:ptCount val="7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E-4189-A72C-97434DD56207}"/>
            </c:ext>
          </c:extLst>
        </c:ser>
        <c:ser>
          <c:idx val="2"/>
          <c:order val="1"/>
          <c:tx>
            <c:strRef>
              <c:f>'نمونه دوم'!$G$5</c:f>
              <c:strCache>
                <c:ptCount val="1"/>
                <c:pt idx="0">
                  <c:v>هزینه ثابت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'نمونه دوم'!$E$6:$E$12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'نمونه دوم'!$G$6:$G$12</c:f>
              <c:numCache>
                <c:formatCode>General</c:formatCode>
                <c:ptCount val="7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E-4189-A72C-97434DD56207}"/>
            </c:ext>
          </c:extLst>
        </c:ser>
        <c:ser>
          <c:idx val="3"/>
          <c:order val="2"/>
          <c:tx>
            <c:strRef>
              <c:f>'نمونه دوم'!$H$5</c:f>
              <c:strCache>
                <c:ptCount val="1"/>
                <c:pt idx="0">
                  <c:v>مجموع هزینه ها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'نمونه دوم'!$E$6:$E$12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'نمونه دوم'!$H$6:$H$12</c:f>
              <c:numCache>
                <c:formatCode>General</c:formatCode>
                <c:ptCount val="7"/>
                <c:pt idx="0">
                  <c:v>3200</c:v>
                </c:pt>
                <c:pt idx="1">
                  <c:v>3800</c:v>
                </c:pt>
                <c:pt idx="2">
                  <c:v>4400</c:v>
                </c:pt>
                <c:pt idx="3">
                  <c:v>5000</c:v>
                </c:pt>
                <c:pt idx="4">
                  <c:v>5600</c:v>
                </c:pt>
                <c:pt idx="5">
                  <c:v>6200</c:v>
                </c:pt>
                <c:pt idx="6">
                  <c:v>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AE-4189-A72C-97434DD5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697776"/>
        <c:axId val="759693616"/>
      </c:lineChart>
      <c:catAx>
        <c:axId val="75969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93616"/>
        <c:crosses val="autoZero"/>
        <c:auto val="1"/>
        <c:lblAlgn val="ctr"/>
        <c:lblOffset val="100"/>
        <c:noMultiLvlLbl val="0"/>
      </c:catAx>
      <c:valAx>
        <c:axId val="7596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285750</xdr:rowOff>
    </xdr:from>
    <xdr:to>
      <xdr:col>13</xdr:col>
      <xdr:colOff>485775</xdr:colOff>
      <xdr:row>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CA5339-B2AC-45BD-9522-6FCBAED0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285750"/>
          <a:ext cx="2857500" cy="2857500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8</xdr:row>
      <xdr:rowOff>319087</xdr:rowOff>
    </xdr:from>
    <xdr:to>
      <xdr:col>12</xdr:col>
      <xdr:colOff>114300</xdr:colOff>
      <xdr:row>19</xdr:row>
      <xdr:rowOff>176212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752041-23FC-4251-9B76-301F64E93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3</xdr:row>
      <xdr:rowOff>66675</xdr:rowOff>
    </xdr:from>
    <xdr:to>
      <xdr:col>13</xdr:col>
      <xdr:colOff>342900</xdr:colOff>
      <xdr:row>12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E368F6-7E38-426C-AC75-D14A12D0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1009650"/>
          <a:ext cx="2857500" cy="2857500"/>
        </a:xfrm>
        <a:prstGeom prst="rect">
          <a:avLst/>
        </a:prstGeom>
      </xdr:spPr>
    </xdr:pic>
    <xdr:clientData/>
  </xdr:twoCellAnchor>
  <xdr:twoCellAnchor>
    <xdr:from>
      <xdr:col>4</xdr:col>
      <xdr:colOff>752475</xdr:colOff>
      <xdr:row>12</xdr:row>
      <xdr:rowOff>223837</xdr:rowOff>
    </xdr:from>
    <xdr:to>
      <xdr:col>9</xdr:col>
      <xdr:colOff>304800</xdr:colOff>
      <xdr:row>24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7AC0A2-9D12-4505-A75E-8628F60AF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2409FC-9197-46A8-B6E6-534D63CD64E5}" name="Table1" displayName="Table1" ref="A6:E11" totalsRowShown="0" headerRowDxfId="1" dataDxfId="0">
  <tableColumns count="5">
    <tableColumn id="1" xr3:uid="{C4114A4A-8AA7-422C-8741-34CC4BB0EBE1}" name="تعداد اقلام" dataDxfId="6"/>
    <tableColumn id="2" xr3:uid="{8084606C-C4BA-4BCB-98FB-8F9A92AC9201}" name="هزینه ثابت" dataDxfId="5">
      <calculatedColumnFormula>$H$3</calculatedColumnFormula>
    </tableColumn>
    <tableColumn id="3" xr3:uid="{E63E35AE-D41D-4968-8F03-2B448D879089}" name="هزینه متغیر" dataDxfId="4">
      <calculatedColumnFormula>$H$1*A7</calculatedColumnFormula>
    </tableColumn>
    <tableColumn id="4" xr3:uid="{FE292DF8-C86A-4280-9451-F1B4B452EE50}" name="هزینه کل" dataDxfId="3">
      <calculatedColumnFormula>B7+C7</calculatedColumnFormula>
    </tableColumn>
    <tableColumn id="5" xr3:uid="{4E0BA090-68A5-4925-8B89-72879925F1ED}" name="درآمد" dataDxfId="2">
      <calculatedColumnFormula>$H$2*A7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F07557-B631-4217-A4E4-FF075F9F6BDA}" name="Table3" displayName="Table3" ref="E5:I12" totalsRowShown="0" headerRowDxfId="8" dataDxfId="7">
  <tableColumns count="5">
    <tableColumn id="1" xr3:uid="{E7C878D4-0117-42C3-B444-716ADBBD2C87}" name="تعداد واحد ها" dataDxfId="13"/>
    <tableColumn id="2" xr3:uid="{EAC2F755-AE8E-40D5-AA0B-0AD0CF5FF1CE}" name="درآمد" dataDxfId="12">
      <calculatedColumnFormula>E6*$B$3</calculatedColumnFormula>
    </tableColumn>
    <tableColumn id="3" xr3:uid="{9695353D-6763-439A-B436-41F8B0A59189}" name="هزینه ثابت" dataDxfId="11">
      <calculatedColumnFormula>$C$11</calculatedColumnFormula>
    </tableColumn>
    <tableColumn id="4" xr3:uid="{FA5D1B74-9851-4B91-BCB0-C7BB8E72FB8B}" name="مجموع هزینه ها" dataDxfId="10">
      <calculatedColumnFormula>$E6*$B$7+G6</calculatedColumnFormula>
    </tableColumn>
    <tableColumn id="5" xr3:uid="{0843393A-CE15-413F-8308-5F14FFE58161}" name="سود" dataDxfId="9">
      <calculatedColumnFormula>F6-H6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irantalent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marketingirantal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3B0A-8C1E-47D2-B308-4D9CC4910780}">
  <dimension ref="A1:H11"/>
  <sheetViews>
    <sheetView tabSelected="1" workbookViewId="0">
      <selection activeCell="C16" sqref="C16"/>
    </sheetView>
  </sheetViews>
  <sheetFormatPr defaultRowHeight="18" x14ac:dyDescent="0.45"/>
  <cols>
    <col min="1" max="1" width="24.85546875" style="3" customWidth="1"/>
    <col min="2" max="2" width="15.42578125" style="3" customWidth="1"/>
    <col min="3" max="3" width="17" style="3" customWidth="1"/>
    <col min="4" max="4" width="12.5703125" style="3" customWidth="1"/>
    <col min="5" max="5" width="13.140625" style="3" customWidth="1"/>
    <col min="6" max="6" width="9.5703125" style="3" customWidth="1"/>
    <col min="7" max="7" width="16.42578125" style="3" customWidth="1"/>
    <col min="8" max="8" width="14.85546875" style="3" customWidth="1"/>
    <col min="9" max="16384" width="9.140625" style="3"/>
  </cols>
  <sheetData>
    <row r="1" spans="1:8" ht="32.25" thickTop="1" x14ac:dyDescent="0.75">
      <c r="A1" s="12" t="s">
        <v>0</v>
      </c>
      <c r="G1" s="13" t="s">
        <v>3</v>
      </c>
      <c r="H1" s="14">
        <v>8.5</v>
      </c>
    </row>
    <row r="2" spans="1:8" ht="27.75" x14ac:dyDescent="0.65">
      <c r="G2" s="15" t="s">
        <v>6</v>
      </c>
      <c r="H2" s="16">
        <v>17.989999999999998</v>
      </c>
    </row>
    <row r="3" spans="1:8" ht="28.5" thickBot="1" x14ac:dyDescent="0.7">
      <c r="B3" s="22" t="s">
        <v>18</v>
      </c>
      <c r="C3" s="23"/>
      <c r="D3" s="23"/>
      <c r="E3" s="23"/>
      <c r="F3" s="23"/>
      <c r="G3" s="17" t="s">
        <v>2</v>
      </c>
      <c r="H3" s="18">
        <v>25984</v>
      </c>
    </row>
    <row r="4" spans="1:8" ht="18.75" thickTop="1" x14ac:dyDescent="0.45">
      <c r="B4" s="23"/>
      <c r="C4" s="23"/>
      <c r="D4" s="23"/>
      <c r="E4" s="23"/>
      <c r="F4" s="23"/>
    </row>
    <row r="6" spans="1:8" ht="27.75" x14ac:dyDescent="0.6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</row>
    <row r="7" spans="1:8" ht="27.75" x14ac:dyDescent="0.65">
      <c r="A7" s="19">
        <v>0</v>
      </c>
      <c r="B7" s="19">
        <f>$H$3</f>
        <v>25984</v>
      </c>
      <c r="C7" s="19">
        <f>$H$1*A7</f>
        <v>0</v>
      </c>
      <c r="D7" s="19">
        <f>B7+C7</f>
        <v>25984</v>
      </c>
      <c r="E7" s="19">
        <f>$H$2*A7</f>
        <v>0</v>
      </c>
      <c r="G7" s="20" t="s">
        <v>0</v>
      </c>
      <c r="H7" s="21">
        <f>H3/(H2-H1)</f>
        <v>2738.0400421496315</v>
      </c>
    </row>
    <row r="8" spans="1:8" ht="27.75" x14ac:dyDescent="0.65">
      <c r="A8" s="19">
        <v>1000</v>
      </c>
      <c r="B8" s="19">
        <f>$H$3</f>
        <v>25984</v>
      </c>
      <c r="C8" s="19">
        <f>$H$1*A8</f>
        <v>8500</v>
      </c>
      <c r="D8" s="19">
        <f t="shared" ref="D8:D11" si="0">B8+C8</f>
        <v>34484</v>
      </c>
      <c r="E8" s="19">
        <f>$H$2*A8</f>
        <v>17990</v>
      </c>
    </row>
    <row r="9" spans="1:8" ht="27.75" x14ac:dyDescent="0.65">
      <c r="A9" s="19">
        <v>2000</v>
      </c>
      <c r="B9" s="19">
        <f>$H$3</f>
        <v>25984</v>
      </c>
      <c r="C9" s="19">
        <f>$H$1*A9</f>
        <v>17000</v>
      </c>
      <c r="D9" s="19">
        <f t="shared" si="0"/>
        <v>42984</v>
      </c>
      <c r="E9" s="19">
        <f>$H$2*A9</f>
        <v>35980</v>
      </c>
    </row>
    <row r="10" spans="1:8" ht="27.75" x14ac:dyDescent="0.65">
      <c r="A10" s="19">
        <v>3000</v>
      </c>
      <c r="B10" s="19">
        <f>$H$3</f>
        <v>25984</v>
      </c>
      <c r="C10" s="19">
        <f>$H$1*A10</f>
        <v>25500</v>
      </c>
      <c r="D10" s="19">
        <f t="shared" si="0"/>
        <v>51484</v>
      </c>
      <c r="E10" s="19">
        <f>$H$2*A10</f>
        <v>53969.999999999993</v>
      </c>
    </row>
    <row r="11" spans="1:8" ht="27.75" x14ac:dyDescent="0.65">
      <c r="A11" s="19">
        <v>4000</v>
      </c>
      <c r="B11" s="19">
        <f>$H$3</f>
        <v>25984</v>
      </c>
      <c r="C11" s="19">
        <f>$H$1*A11</f>
        <v>34000</v>
      </c>
      <c r="D11" s="19">
        <f t="shared" si="0"/>
        <v>59984</v>
      </c>
      <c r="E11" s="19">
        <f>$H$2*A11</f>
        <v>71960</v>
      </c>
    </row>
  </sheetData>
  <sheetProtection algorithmName="SHA-512" hashValue="Lun6gs9gfPU1mS2MZc+J1/Jp5mpWNNajQ3nnMhm9KHDVUDpQzwYB4sAoYPELvbqTSHJL/VSdqmR3ZsIEFXExFg==" saltValue="1Pca5y6c4Bxmcc/7pkZBjQ==" spinCount="100000" sheet="1" objects="1" scenarios="1"/>
  <mergeCells count="1">
    <mergeCell ref="B3:F4"/>
  </mergeCells>
  <hyperlinks>
    <hyperlink ref="B3" r:id="rId1" xr:uid="{BEF5C376-A03D-4B06-AB74-8CB4FB92D47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8D04-47A9-4E0F-97ED-13B96D7EF599}">
  <dimension ref="A1:K14"/>
  <sheetViews>
    <sheetView workbookViewId="0">
      <selection activeCell="E2" sqref="E2:I3"/>
    </sheetView>
  </sheetViews>
  <sheetFormatPr defaultRowHeight="18" x14ac:dyDescent="0.45"/>
  <cols>
    <col min="1" max="1" width="35.7109375" style="3" customWidth="1"/>
    <col min="2" max="4" width="9.140625" style="3"/>
    <col min="5" max="5" width="16.42578125" style="3" customWidth="1"/>
    <col min="6" max="6" width="14.42578125" style="3" customWidth="1"/>
    <col min="7" max="7" width="13.85546875" style="3" customWidth="1"/>
    <col min="8" max="8" width="19.42578125" style="3" customWidth="1"/>
    <col min="9" max="9" width="11.140625" style="3" customWidth="1"/>
    <col min="10" max="16384" width="9.140625" style="3"/>
  </cols>
  <sheetData>
    <row r="1" spans="1:11" ht="24.75" x14ac:dyDescent="0.6">
      <c r="A1" s="1"/>
      <c r="B1" s="2" t="s">
        <v>7</v>
      </c>
      <c r="C1" s="2" t="s">
        <v>8</v>
      </c>
    </row>
    <row r="2" spans="1:11" ht="24.75" x14ac:dyDescent="0.6">
      <c r="A2" s="4" t="s">
        <v>9</v>
      </c>
      <c r="B2" s="1">
        <v>50</v>
      </c>
      <c r="C2" s="1"/>
      <c r="E2" s="10" t="s">
        <v>18</v>
      </c>
      <c r="F2" s="11"/>
      <c r="G2" s="11"/>
      <c r="H2" s="11"/>
      <c r="I2" s="11"/>
    </row>
    <row r="3" spans="1:11" ht="24.75" x14ac:dyDescent="0.6">
      <c r="A3" s="4" t="s">
        <v>10</v>
      </c>
      <c r="B3" s="1">
        <v>100</v>
      </c>
      <c r="C3" s="1"/>
      <c r="E3" s="11"/>
      <c r="F3" s="11"/>
      <c r="G3" s="11"/>
      <c r="H3" s="11"/>
      <c r="I3" s="11"/>
    </row>
    <row r="4" spans="1:11" ht="24.75" x14ac:dyDescent="0.6">
      <c r="A4" s="1"/>
      <c r="B4" s="1"/>
      <c r="C4" s="1"/>
    </row>
    <row r="5" spans="1:11" ht="24.75" x14ac:dyDescent="0.6">
      <c r="A5" s="4" t="s">
        <v>5</v>
      </c>
      <c r="B5" s="1"/>
      <c r="C5" s="5">
        <f>B2*B3</f>
        <v>5000</v>
      </c>
      <c r="E5" s="6" t="s">
        <v>16</v>
      </c>
      <c r="F5" s="6" t="s">
        <v>5</v>
      </c>
      <c r="G5" s="6" t="s">
        <v>2</v>
      </c>
      <c r="H5" s="6" t="s">
        <v>17</v>
      </c>
      <c r="I5" s="6" t="s">
        <v>14</v>
      </c>
    </row>
    <row r="6" spans="1:11" ht="24.75" x14ac:dyDescent="0.6">
      <c r="A6" s="1"/>
      <c r="B6" s="1"/>
      <c r="C6" s="1"/>
      <c r="E6" s="6">
        <v>20</v>
      </c>
      <c r="F6" s="6">
        <f>E6*$B$3</f>
        <v>2000</v>
      </c>
      <c r="G6" s="6">
        <f>$C$11</f>
        <v>2000</v>
      </c>
      <c r="H6" s="6">
        <f>$E6*$B$7+G6</f>
        <v>3200</v>
      </c>
      <c r="I6" s="6">
        <f>F6-H6</f>
        <v>-1200</v>
      </c>
    </row>
    <row r="7" spans="1:11" ht="24.75" x14ac:dyDescent="0.6">
      <c r="A7" s="4" t="s">
        <v>11</v>
      </c>
      <c r="B7" s="1">
        <v>60</v>
      </c>
      <c r="C7" s="5">
        <f>B2*B7</f>
        <v>3000</v>
      </c>
      <c r="E7" s="6">
        <v>30</v>
      </c>
      <c r="F7" s="6">
        <f t="shared" ref="F7:F12" si="0">E7*$B$3</f>
        <v>3000</v>
      </c>
      <c r="G7" s="6">
        <f t="shared" ref="G7:G12" si="1">$C$11</f>
        <v>2000</v>
      </c>
      <c r="H7" s="6">
        <f t="shared" ref="H7:H12" si="2">$E7*$B$7+G7</f>
        <v>3800</v>
      </c>
      <c r="I7" s="6">
        <f t="shared" ref="I7:I12" si="3">F7-H7</f>
        <v>-800</v>
      </c>
    </row>
    <row r="8" spans="1:11" ht="24.75" x14ac:dyDescent="0.6">
      <c r="A8" s="1"/>
      <c r="B8" s="1"/>
      <c r="C8" s="1"/>
      <c r="E8" s="6">
        <v>40</v>
      </c>
      <c r="F8" s="6">
        <f t="shared" si="0"/>
        <v>4000</v>
      </c>
      <c r="G8" s="6">
        <f t="shared" si="1"/>
        <v>2000</v>
      </c>
      <c r="H8" s="6">
        <f t="shared" si="2"/>
        <v>4400</v>
      </c>
      <c r="I8" s="6">
        <f t="shared" si="3"/>
        <v>-400</v>
      </c>
    </row>
    <row r="9" spans="1:11" ht="24.75" x14ac:dyDescent="0.6">
      <c r="A9" s="4" t="s">
        <v>12</v>
      </c>
      <c r="B9" s="5">
        <f>B3-B7</f>
        <v>40</v>
      </c>
      <c r="C9" s="5">
        <f>C5-C7</f>
        <v>2000</v>
      </c>
      <c r="E9" s="6">
        <v>50</v>
      </c>
      <c r="F9" s="6">
        <f t="shared" si="0"/>
        <v>5000</v>
      </c>
      <c r="G9" s="6">
        <f t="shared" si="1"/>
        <v>2000</v>
      </c>
      <c r="H9" s="6">
        <f t="shared" si="2"/>
        <v>5000</v>
      </c>
      <c r="I9" s="6">
        <f t="shared" si="3"/>
        <v>0</v>
      </c>
    </row>
    <row r="10" spans="1:11" ht="24.75" x14ac:dyDescent="0.6">
      <c r="A10" s="1"/>
      <c r="B10" s="1"/>
      <c r="C10" s="1"/>
      <c r="E10" s="6">
        <v>60</v>
      </c>
      <c r="F10" s="6">
        <f t="shared" si="0"/>
        <v>6000</v>
      </c>
      <c r="G10" s="6">
        <f t="shared" si="1"/>
        <v>2000</v>
      </c>
      <c r="H10" s="6">
        <f t="shared" si="2"/>
        <v>5600</v>
      </c>
      <c r="I10" s="6">
        <f t="shared" si="3"/>
        <v>400</v>
      </c>
    </row>
    <row r="11" spans="1:11" ht="24.75" x14ac:dyDescent="0.6">
      <c r="A11" s="4" t="s">
        <v>13</v>
      </c>
      <c r="B11" s="1"/>
      <c r="C11" s="1">
        <v>2000</v>
      </c>
      <c r="E11" s="6">
        <v>70</v>
      </c>
      <c r="F11" s="6">
        <f t="shared" si="0"/>
        <v>7000</v>
      </c>
      <c r="G11" s="6">
        <f t="shared" si="1"/>
        <v>2000</v>
      </c>
      <c r="H11" s="6">
        <f t="shared" si="2"/>
        <v>6200</v>
      </c>
      <c r="I11" s="6">
        <f t="shared" si="3"/>
        <v>800</v>
      </c>
    </row>
    <row r="12" spans="1:11" ht="24.75" x14ac:dyDescent="0.6">
      <c r="A12" s="1"/>
      <c r="B12" s="1"/>
      <c r="C12" s="1"/>
      <c r="E12" s="6">
        <v>80</v>
      </c>
      <c r="F12" s="6">
        <f t="shared" si="0"/>
        <v>8000</v>
      </c>
      <c r="G12" s="6">
        <f t="shared" si="1"/>
        <v>2000</v>
      </c>
      <c r="H12" s="6">
        <f t="shared" si="2"/>
        <v>6800</v>
      </c>
      <c r="I12" s="6">
        <f t="shared" si="3"/>
        <v>1200</v>
      </c>
    </row>
    <row r="13" spans="1:11" ht="24.75" x14ac:dyDescent="0.6">
      <c r="A13" s="4" t="s">
        <v>14</v>
      </c>
      <c r="B13" s="1"/>
      <c r="C13" s="5">
        <f>C9-C11</f>
        <v>0</v>
      </c>
    </row>
    <row r="14" spans="1:11" ht="24.75" x14ac:dyDescent="0.6">
      <c r="A14" s="7" t="s">
        <v>15</v>
      </c>
      <c r="B14" s="8">
        <f>C11/B9</f>
        <v>50</v>
      </c>
      <c r="C14" s="1"/>
      <c r="K14" s="9"/>
    </row>
  </sheetData>
  <sheetProtection algorithmName="SHA-512" hashValue="/BE4BKTYd/U6f/mR5QIF3G1ZXLlZrZPOd5fXei6qIAVC032ofZPkhtYK/qPoc27GB9rBm+6AX7qtSB9BZl0tsA==" saltValue="zYzqh5H6uUaNKkVweCRhTQ==" spinCount="100000" sheet="1" objects="1" scenarios="1"/>
  <mergeCells count="1">
    <mergeCell ref="E2:I3"/>
  </mergeCells>
  <hyperlinks>
    <hyperlink ref="E2" r:id="rId1" xr:uid="{48F64772-FCD3-4434-827D-A60E467740C8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نمونه اول</vt:lpstr>
      <vt:lpstr>نمونه دوم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2020-12-05T17:52:03Z</dcterms:created>
  <dcterms:modified xsi:type="dcterms:W3CDTF">2020-12-06T19:03:47Z</dcterms:modified>
</cp:coreProperties>
</file>